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131\AppData\Local\Microsoft\Windows\INetCache\Content.Outlook\AEVMBZA2\"/>
    </mc:Choice>
  </mc:AlternateContent>
  <xr:revisionPtr revIDLastSave="0" documentId="8_{4C15B2EB-EE5B-432E-A4A3-756A097747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vidas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I19" i="1"/>
  <c r="H19" i="1"/>
  <c r="G19" i="1"/>
  <c r="F19" i="1"/>
  <c r="E19" i="1"/>
  <c r="D19" i="1"/>
  <c r="C19" i="1"/>
  <c r="B19" i="1"/>
  <c r="J18" i="1"/>
  <c r="J17" i="1"/>
  <c r="J16" i="1"/>
  <c r="I12" i="1"/>
  <c r="H12" i="1"/>
  <c r="G12" i="1"/>
  <c r="F12" i="1"/>
  <c r="E12" i="1"/>
  <c r="D12" i="1"/>
  <c r="C12" i="1"/>
  <c r="B12" i="1"/>
  <c r="J11" i="1"/>
  <c r="J10" i="1"/>
  <c r="J9" i="1"/>
  <c r="J12" i="1" l="1"/>
  <c r="J19" i="1"/>
  <c r="H86" i="1" l="1"/>
  <c r="I86" i="1"/>
  <c r="B85" i="1"/>
  <c r="C85" i="1"/>
  <c r="D85" i="1"/>
  <c r="E85" i="1"/>
  <c r="F85" i="1"/>
  <c r="G85" i="1"/>
  <c r="G86" i="1" s="1"/>
  <c r="H85" i="1"/>
  <c r="I85" i="1"/>
  <c r="I81" i="1" l="1"/>
  <c r="I89" i="1" s="1"/>
  <c r="I90" i="1" s="1"/>
  <c r="H81" i="1"/>
  <c r="H89" i="1" s="1"/>
  <c r="H90" i="1" s="1"/>
  <c r="G81" i="1"/>
  <c r="G89" i="1" s="1"/>
  <c r="G90" i="1" s="1"/>
  <c r="F81" i="1"/>
  <c r="F89" i="1" s="1"/>
  <c r="F90" i="1" s="1"/>
  <c r="E81" i="1"/>
  <c r="E89" i="1" s="1"/>
  <c r="E90" i="1" s="1"/>
  <c r="D81" i="1"/>
  <c r="D89" i="1" s="1"/>
  <c r="D90" i="1" s="1"/>
  <c r="C81" i="1"/>
  <c r="C89" i="1" s="1"/>
  <c r="C90" i="1" s="1"/>
  <c r="B81" i="1"/>
  <c r="B89" i="1" s="1"/>
  <c r="B90" i="1" s="1"/>
  <c r="J80" i="1"/>
  <c r="J79" i="1"/>
  <c r="J78" i="1"/>
  <c r="J81" i="1" l="1"/>
  <c r="J89" i="1" s="1"/>
  <c r="J90" i="1" s="1"/>
  <c r="I74" i="1"/>
  <c r="I82" i="1" s="1"/>
  <c r="I83" i="1" s="1"/>
  <c r="H74" i="1"/>
  <c r="H82" i="1" s="1"/>
  <c r="H83" i="1" s="1"/>
  <c r="G74" i="1"/>
  <c r="G82" i="1" s="1"/>
  <c r="G83" i="1" s="1"/>
  <c r="F74" i="1"/>
  <c r="F82" i="1" s="1"/>
  <c r="F83" i="1" s="1"/>
  <c r="E74" i="1"/>
  <c r="E82" i="1" s="1"/>
  <c r="E83" i="1" s="1"/>
  <c r="D74" i="1"/>
  <c r="D82" i="1" s="1"/>
  <c r="D83" i="1" s="1"/>
  <c r="C74" i="1"/>
  <c r="C82" i="1" s="1"/>
  <c r="C83" i="1" s="1"/>
  <c r="B74" i="1"/>
  <c r="B82" i="1" s="1"/>
  <c r="B83" i="1" s="1"/>
  <c r="J73" i="1"/>
  <c r="J72" i="1"/>
  <c r="J71" i="1"/>
  <c r="J85" i="1" s="1"/>
  <c r="J86" i="1" s="1"/>
  <c r="J74" i="1" l="1"/>
  <c r="J82" i="1" s="1"/>
  <c r="J83" i="1" s="1"/>
  <c r="I67" i="1"/>
  <c r="H67" i="1"/>
  <c r="G67" i="1"/>
  <c r="F67" i="1"/>
  <c r="E67" i="1"/>
  <c r="D67" i="1"/>
  <c r="C67" i="1"/>
  <c r="B67" i="1"/>
  <c r="J66" i="1"/>
  <c r="J65" i="1"/>
  <c r="J64" i="1"/>
  <c r="J67" i="1" l="1"/>
  <c r="I60" i="1" l="1"/>
  <c r="H60" i="1"/>
  <c r="G60" i="1"/>
  <c r="F60" i="1"/>
  <c r="E60" i="1"/>
  <c r="D60" i="1"/>
  <c r="C60" i="1"/>
  <c r="B60" i="1"/>
  <c r="J59" i="1"/>
  <c r="J58" i="1"/>
  <c r="J57" i="1"/>
  <c r="J60" i="1" l="1"/>
  <c r="I53" i="1"/>
  <c r="H53" i="1"/>
  <c r="G53" i="1"/>
  <c r="F53" i="1"/>
  <c r="E53" i="1"/>
  <c r="D53" i="1"/>
  <c r="C53" i="1"/>
  <c r="B53" i="1"/>
  <c r="J52" i="1"/>
  <c r="J51" i="1"/>
  <c r="J50" i="1"/>
  <c r="J53" i="1" l="1"/>
  <c r="B46" i="1"/>
  <c r="F25" i="1" l="1"/>
  <c r="J44" i="1"/>
  <c r="J45" i="1"/>
  <c r="J43" i="1"/>
  <c r="J37" i="1"/>
  <c r="J38" i="1"/>
  <c r="J36" i="1"/>
  <c r="J30" i="1"/>
  <c r="J31" i="1"/>
  <c r="J29" i="1"/>
  <c r="J23" i="1"/>
  <c r="J22" i="1"/>
  <c r="I46" i="1"/>
  <c r="H46" i="1"/>
  <c r="G46" i="1"/>
  <c r="F46" i="1"/>
  <c r="E46" i="1"/>
  <c r="D46" i="1"/>
  <c r="C46" i="1"/>
  <c r="I39" i="1"/>
  <c r="H39" i="1"/>
  <c r="G39" i="1"/>
  <c r="F39" i="1"/>
  <c r="E39" i="1"/>
  <c r="D39" i="1"/>
  <c r="C39" i="1"/>
  <c r="B39" i="1"/>
  <c r="I32" i="1"/>
  <c r="H32" i="1"/>
  <c r="G32" i="1"/>
  <c r="F32" i="1"/>
  <c r="E32" i="1"/>
  <c r="D32" i="1"/>
  <c r="C32" i="1"/>
  <c r="B32" i="1"/>
  <c r="C25" i="1"/>
  <c r="D25" i="1"/>
  <c r="E25" i="1"/>
  <c r="G25" i="1"/>
  <c r="H25" i="1"/>
  <c r="I25" i="1"/>
  <c r="B25" i="1"/>
  <c r="J46" i="1" l="1"/>
  <c r="J24" i="1"/>
  <c r="J25" i="1" s="1"/>
  <c r="J32" i="1"/>
  <c r="J39" i="1"/>
</calcChain>
</file>

<file path=xl/sharedStrings.xml><?xml version="1.0" encoding="utf-8"?>
<sst xmlns="http://schemas.openxmlformats.org/spreadsheetml/2006/main" count="165" uniqueCount="34">
  <si>
    <t>Dívidas a fornecedores a 31 de janeiro de 2024</t>
  </si>
  <si>
    <t>janeiro 2024 - 10/02/2024</t>
  </si>
  <si>
    <t>Fornecedores Externos ao Estado</t>
  </si>
  <si>
    <t>Fornecedores pertencentes ao Estado (exceto SNS)</t>
  </si>
  <si>
    <t>Fornecedores pertencentes ao SNS</t>
  </si>
  <si>
    <t>Vencida + 720 d</t>
  </si>
  <si>
    <t>Vencida até 720 d</t>
  </si>
  <si>
    <t>Vencida até 540 d</t>
  </si>
  <si>
    <t>Vencida até 360 d</t>
  </si>
  <si>
    <t>Vencida até 240 d</t>
  </si>
  <si>
    <t>Vencida até 180 d</t>
  </si>
  <si>
    <t>Vencida até 90 d</t>
  </si>
  <si>
    <t>Vincenda</t>
  </si>
  <si>
    <t>Total Geral</t>
  </si>
  <si>
    <t>Dívidas a fornecedores a 29 de fevereiro de 2024</t>
  </si>
  <si>
    <t>fevereiro 2024 - 10/03/2024</t>
  </si>
  <si>
    <t>Dívidas a fornecedores a 31 de março de 2024</t>
  </si>
  <si>
    <t>março 2024 - 10/04/2024</t>
  </si>
  <si>
    <t>Dívidas a fornecedores a 30 de abril de 2024</t>
  </si>
  <si>
    <t>abril 2024 - 10/05/2024</t>
  </si>
  <si>
    <t>Dívidas a fornecedores a 31 de maio de 2024</t>
  </si>
  <si>
    <t>maio 2024 - 06/06/2024</t>
  </si>
  <si>
    <t>Dívidas a fornecedores a 30 de junho de 2024</t>
  </si>
  <si>
    <t>julho 2024 - 05/07/2024</t>
  </si>
  <si>
    <t>julho 2024 - 06/08/2024</t>
  </si>
  <si>
    <t>Dívidas a fornecedores a 31 de agosto de 2024</t>
  </si>
  <si>
    <t>Dívidas a fornecedores a 31 de julho de 2024</t>
  </si>
  <si>
    <t>agosto 2024 - 06/09/2024</t>
  </si>
  <si>
    <t>Dívidas a fornecedores a 30 de setembro de 2024</t>
  </si>
  <si>
    <t>agosto 2024 - 07/10/2024</t>
  </si>
  <si>
    <t>Dívidas a fornecedores a 31 de dezembro de 2022</t>
  </si>
  <si>
    <t>Dezembro de 2022</t>
  </si>
  <si>
    <t>Dívidas a fornecedores a 31 de dezembro de 2023</t>
  </si>
  <si>
    <t>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</si>
</sst>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44" fontId="0" fillId="0" borderId="0" xfId="1" applyFont="1"/>
    <xf numFmtId="44" fontId="2" fillId="2" borderId="0" xfId="1" applyFont="1" applyFill="1"/>
    <xf numFmtId="0" fontId="2" fillId="0" borderId="0" xfId="0" applyFont="1"/>
    <xf numFmtId="44" fontId="2" fillId="0" borderId="0" xfId="1" applyFont="1" applyFill="1"/>
    <xf numFmtId="44" fontId="0" fillId="0" borderId="0" xfId="1" applyFont="1" applyFill="1"/>
    <xf numFmtId="44" fontId="0" fillId="0" borderId="0" xfId="0" applyNumberFormat="1"/>
    <xf numFmtId="9" fontId="0" fillId="0" borderId="0" xfId="2" applyFont="1"/>
    <xf numFmtId="9" fontId="2" fillId="0" borderId="0" xfId="2" applyFont="1"/>
    <xf numFmtId="44" fontId="2" fillId="0" borderId="0" xfId="1" applyFont="1"/>
    <xf numFmtId="164" fontId="2" fillId="0" borderId="0" xfId="2" applyNumberFormat="1" applyFont="1"/>
    <xf numFmtId="0" fontId="3" fillId="0" borderId="0" xfId="0" applyFont="1"/>
    <xf numFmtId="164" fontId="0" fillId="0" borderId="0" xfId="2" applyNumberFormat="1" applyFont="1"/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9</xdr:col>
      <xdr:colOff>23813</xdr:colOff>
      <xdr:row>5</xdr:row>
      <xdr:rowOff>28576</xdr:rowOff>
    </xdr:to>
    <xdr:pic>
      <xdr:nvPicPr>
        <xdr:cNvPr id="4" name="Imagem 3" descr="Logo_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90500"/>
          <a:ext cx="3195638" cy="79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93"/>
  <sheetViews>
    <sheetView showGridLines="0" tabSelected="1" topLeftCell="A72" zoomScale="80" zoomScaleNormal="80" workbookViewId="0">
      <selection activeCell="A83" sqref="A83:XFD93"/>
    </sheetView>
  </sheetViews>
  <sheetFormatPr defaultRowHeight="14.5" x14ac:dyDescent="0.35"/>
  <cols>
    <col min="1" max="1" width="45.54296875" customWidth="1"/>
    <col min="2" max="2" width="17.26953125" customWidth="1"/>
    <col min="3" max="6" width="16.54296875" bestFit="1" customWidth="1"/>
    <col min="7" max="7" width="18.54296875" customWidth="1"/>
    <col min="8" max="8" width="18" customWidth="1"/>
    <col min="9" max="9" width="17.7265625" customWidth="1"/>
    <col min="10" max="10" width="17.54296875" customWidth="1"/>
    <col min="11" max="11" width="16.26953125" customWidth="1"/>
    <col min="12" max="12" width="15.453125" bestFit="1" customWidth="1"/>
    <col min="13" max="14" width="14.453125" style="2" bestFit="1" customWidth="1"/>
  </cols>
  <sheetData>
    <row r="7" spans="1:14" hidden="1" x14ac:dyDescent="0.35">
      <c r="A7" s="12" t="s">
        <v>30</v>
      </c>
    </row>
    <row r="8" spans="1:14" hidden="1" x14ac:dyDescent="0.35">
      <c r="A8" s="1" t="s">
        <v>31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</row>
    <row r="9" spans="1:14" hidden="1" x14ac:dyDescent="0.35">
      <c r="A9" t="s">
        <v>2</v>
      </c>
      <c r="B9" s="2"/>
      <c r="C9" s="2"/>
      <c r="D9" s="2"/>
      <c r="E9" s="2"/>
      <c r="F9" s="2"/>
      <c r="G9" s="2"/>
      <c r="H9" s="2">
        <v>18106438.219999969</v>
      </c>
      <c r="I9" s="2">
        <v>20665455.290000021</v>
      </c>
      <c r="J9" s="2">
        <f>SUM(B9:I9)</f>
        <v>38771893.50999999</v>
      </c>
    </row>
    <row r="10" spans="1:14" hidden="1" x14ac:dyDescent="0.35">
      <c r="A10" t="s">
        <v>3</v>
      </c>
      <c r="B10" s="2"/>
      <c r="C10" s="2"/>
      <c r="D10" s="2"/>
      <c r="E10" s="2"/>
      <c r="F10" s="2"/>
      <c r="G10" s="2">
        <v>541765.55999999994</v>
      </c>
      <c r="H10" s="2">
        <v>669114.92999999993</v>
      </c>
      <c r="I10" s="2">
        <v>4962551.8700000066</v>
      </c>
      <c r="J10" s="2">
        <f t="shared" ref="J10:J11" si="0">SUM(B10:I10)</f>
        <v>6173432.3600000069</v>
      </c>
    </row>
    <row r="11" spans="1:14" hidden="1" x14ac:dyDescent="0.35">
      <c r="A11" t="s">
        <v>4</v>
      </c>
      <c r="B11" s="2">
        <v>963464.25999999908</v>
      </c>
      <c r="C11" s="2">
        <v>19125.71</v>
      </c>
      <c r="D11" s="2">
        <v>38587.240000000005</v>
      </c>
      <c r="E11" s="2">
        <v>43232.489999999991</v>
      </c>
      <c r="F11" s="2">
        <v>4397.22</v>
      </c>
      <c r="G11" s="2">
        <v>21022.100000000006</v>
      </c>
      <c r="H11" s="2">
        <v>29352.010000000006</v>
      </c>
      <c r="I11" s="2">
        <v>2337280.8299999977</v>
      </c>
      <c r="J11" s="2">
        <f t="shared" si="0"/>
        <v>3456461.8599999966</v>
      </c>
    </row>
    <row r="12" spans="1:14" hidden="1" x14ac:dyDescent="0.35">
      <c r="A12" s="1" t="s">
        <v>13</v>
      </c>
      <c r="B12" s="3">
        <f>SUM(B9:B11)</f>
        <v>963464.25999999908</v>
      </c>
      <c r="C12" s="3">
        <f t="shared" ref="C12:J12" si="1">SUM(C9:C11)</f>
        <v>19125.71</v>
      </c>
      <c r="D12" s="3">
        <f t="shared" si="1"/>
        <v>38587.240000000005</v>
      </c>
      <c r="E12" s="3">
        <f t="shared" si="1"/>
        <v>43232.489999999991</v>
      </c>
      <c r="F12" s="3">
        <f t="shared" si="1"/>
        <v>4397.22</v>
      </c>
      <c r="G12" s="3">
        <f t="shared" si="1"/>
        <v>562787.65999999992</v>
      </c>
      <c r="H12" s="3">
        <f t="shared" si="1"/>
        <v>18804905.15999997</v>
      </c>
      <c r="I12" s="3">
        <f t="shared" si="1"/>
        <v>27965287.990000024</v>
      </c>
      <c r="J12" s="3">
        <f t="shared" si="1"/>
        <v>48401787.729999997</v>
      </c>
    </row>
    <row r="13" spans="1:14" hidden="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M13" s="6"/>
      <c r="N13" s="6"/>
    </row>
    <row r="14" spans="1:14" hidden="1" x14ac:dyDescent="0.35">
      <c r="A14" s="12" t="s">
        <v>32</v>
      </c>
    </row>
    <row r="15" spans="1:14" hidden="1" x14ac:dyDescent="0.35">
      <c r="A15" s="1" t="s">
        <v>33</v>
      </c>
      <c r="B15" s="1" t="s">
        <v>5</v>
      </c>
      <c r="C15" s="1" t="s">
        <v>6</v>
      </c>
      <c r="D15" s="1" t="s">
        <v>7</v>
      </c>
      <c r="E15" s="1" t="s">
        <v>8</v>
      </c>
      <c r="F15" s="1" t="s">
        <v>9</v>
      </c>
      <c r="G15" s="1" t="s">
        <v>10</v>
      </c>
      <c r="H15" s="1" t="s">
        <v>11</v>
      </c>
      <c r="I15" s="1" t="s">
        <v>12</v>
      </c>
      <c r="J15" s="1" t="s">
        <v>13</v>
      </c>
    </row>
    <row r="16" spans="1:14" hidden="1" x14ac:dyDescent="0.35">
      <c r="A16" t="s">
        <v>2</v>
      </c>
      <c r="B16" s="2"/>
      <c r="C16" s="2"/>
      <c r="D16" s="2"/>
      <c r="E16" s="2"/>
      <c r="F16" s="2"/>
      <c r="G16" s="2"/>
      <c r="H16" s="2">
        <v>14440405.090000005</v>
      </c>
      <c r="I16" s="2">
        <v>14975077.2399999</v>
      </c>
      <c r="J16" s="2">
        <f>SUM(B16:I16)</f>
        <v>29415482.329999905</v>
      </c>
    </row>
    <row r="17" spans="1:14" hidden="1" x14ac:dyDescent="0.35">
      <c r="A17" t="s">
        <v>3</v>
      </c>
      <c r="B17" s="2"/>
      <c r="C17" s="2"/>
      <c r="D17" s="2"/>
      <c r="E17" s="2"/>
      <c r="F17" s="2"/>
      <c r="G17" s="2"/>
      <c r="H17" s="2">
        <v>64611.010000000009</v>
      </c>
      <c r="I17" s="2">
        <v>4456696.089999998</v>
      </c>
      <c r="J17" s="2">
        <f t="shared" ref="J17:J18" si="2">SUM(B17:I17)</f>
        <v>4521307.0999999978</v>
      </c>
    </row>
    <row r="18" spans="1:14" hidden="1" x14ac:dyDescent="0.35">
      <c r="A18" t="s">
        <v>4</v>
      </c>
      <c r="B18" s="2">
        <v>1056582.6899999992</v>
      </c>
      <c r="C18" s="2">
        <v>16299.220000000003</v>
      </c>
      <c r="D18" s="2">
        <v>52907.260000000009</v>
      </c>
      <c r="E18" s="2">
        <v>222803.11999999994</v>
      </c>
      <c r="F18" s="2">
        <v>166749.22000000012</v>
      </c>
      <c r="G18" s="2">
        <v>179895.94999999998</v>
      </c>
      <c r="H18" s="2">
        <v>64863.62</v>
      </c>
      <c r="I18" s="2">
        <v>2086135.1999999997</v>
      </c>
      <c r="J18" s="2">
        <f t="shared" si="2"/>
        <v>3846236.2799999993</v>
      </c>
      <c r="K18" s="7"/>
    </row>
    <row r="19" spans="1:14" hidden="1" x14ac:dyDescent="0.35">
      <c r="A19" s="1" t="s">
        <v>13</v>
      </c>
      <c r="B19" s="3">
        <f>SUM(B16:B18)</f>
        <v>1056582.6899999992</v>
      </c>
      <c r="C19" s="3">
        <f t="shared" ref="C19:J19" si="3">SUM(C16:C18)</f>
        <v>16299.220000000003</v>
      </c>
      <c r="D19" s="3">
        <f t="shared" si="3"/>
        <v>52907.260000000009</v>
      </c>
      <c r="E19" s="3">
        <f t="shared" si="3"/>
        <v>222803.11999999994</v>
      </c>
      <c r="F19" s="3">
        <f t="shared" si="3"/>
        <v>166749.22000000012</v>
      </c>
      <c r="G19" s="3">
        <f t="shared" si="3"/>
        <v>179895.94999999998</v>
      </c>
      <c r="H19" s="3">
        <f t="shared" si="3"/>
        <v>14569879.720000004</v>
      </c>
      <c r="I19" s="3">
        <f t="shared" si="3"/>
        <v>21517908.529999897</v>
      </c>
      <c r="J19" s="3">
        <f t="shared" si="3"/>
        <v>37783025.709999904</v>
      </c>
    </row>
    <row r="20" spans="1:14" x14ac:dyDescent="0.35">
      <c r="A20" s="4" t="s">
        <v>0</v>
      </c>
    </row>
    <row r="21" spans="1:14" x14ac:dyDescent="0.35">
      <c r="A21" s="1" t="s">
        <v>1</v>
      </c>
      <c r="B21" s="1" t="s">
        <v>5</v>
      </c>
      <c r="C21" s="1" t="s">
        <v>6</v>
      </c>
      <c r="D21" s="1" t="s">
        <v>7</v>
      </c>
      <c r="E21" s="1" t="s">
        <v>8</v>
      </c>
      <c r="F21" s="1" t="s">
        <v>9</v>
      </c>
      <c r="G21" s="1" t="s">
        <v>10</v>
      </c>
      <c r="H21" s="1" t="s">
        <v>11</v>
      </c>
      <c r="I21" s="1" t="s">
        <v>12</v>
      </c>
      <c r="J21" s="1" t="s">
        <v>13</v>
      </c>
    </row>
    <row r="22" spans="1:14" x14ac:dyDescent="0.35">
      <c r="A22" t="s">
        <v>2</v>
      </c>
      <c r="B22" s="2"/>
      <c r="C22" s="2"/>
      <c r="D22" s="2"/>
      <c r="E22" s="2"/>
      <c r="F22" s="2"/>
      <c r="G22" s="2"/>
      <c r="H22" s="2">
        <v>14047068.740000017</v>
      </c>
      <c r="I22" s="2">
        <v>11353584.179999989</v>
      </c>
      <c r="J22" s="2">
        <f>SUM(B22:I22)</f>
        <v>25400652.920000006</v>
      </c>
    </row>
    <row r="23" spans="1:14" x14ac:dyDescent="0.35">
      <c r="A23" t="s">
        <v>3</v>
      </c>
      <c r="B23" s="2"/>
      <c r="C23" s="2"/>
      <c r="D23" s="2"/>
      <c r="E23" s="2"/>
      <c r="F23" s="2"/>
      <c r="G23" s="2"/>
      <c r="H23" s="2">
        <v>129635.77999999998</v>
      </c>
      <c r="I23" s="2">
        <v>4249841.4999999991</v>
      </c>
      <c r="J23" s="2">
        <f t="shared" ref="J23:J24" si="4">SUM(B23:I23)</f>
        <v>4379477.2799999993</v>
      </c>
    </row>
    <row r="24" spans="1:14" x14ac:dyDescent="0.35">
      <c r="A24" t="s">
        <v>4</v>
      </c>
      <c r="B24" s="2">
        <v>1060393.0499999993</v>
      </c>
      <c r="C24" s="2">
        <v>25031.100000000006</v>
      </c>
      <c r="D24" s="2">
        <v>44289.990000000005</v>
      </c>
      <c r="E24" s="2">
        <v>232488.27999999997</v>
      </c>
      <c r="F24" s="2">
        <v>267312.1999999999</v>
      </c>
      <c r="G24" s="2">
        <v>104112.00000000001</v>
      </c>
      <c r="H24" s="2">
        <v>51987.11</v>
      </c>
      <c r="I24" s="2">
        <v>2049799.9400000004</v>
      </c>
      <c r="J24" s="2">
        <f t="shared" si="4"/>
        <v>3835413.67</v>
      </c>
    </row>
    <row r="25" spans="1:14" x14ac:dyDescent="0.35">
      <c r="A25" s="1" t="s">
        <v>13</v>
      </c>
      <c r="B25" s="3">
        <f>SUM(B22:B24)</f>
        <v>1060393.0499999993</v>
      </c>
      <c r="C25" s="3">
        <f t="shared" ref="C25:J25" si="5">SUM(C22:C24)</f>
        <v>25031.100000000006</v>
      </c>
      <c r="D25" s="3">
        <f t="shared" si="5"/>
        <v>44289.990000000005</v>
      </c>
      <c r="E25" s="3">
        <f t="shared" si="5"/>
        <v>232488.27999999997</v>
      </c>
      <c r="F25" s="3">
        <f t="shared" si="5"/>
        <v>267312.1999999999</v>
      </c>
      <c r="G25" s="3">
        <f t="shared" si="5"/>
        <v>104112.00000000001</v>
      </c>
      <c r="H25" s="3">
        <f t="shared" si="5"/>
        <v>14228691.630000016</v>
      </c>
      <c r="I25" s="3">
        <f t="shared" si="5"/>
        <v>17653225.61999999</v>
      </c>
      <c r="J25" s="3">
        <f t="shared" si="5"/>
        <v>33615543.870000005</v>
      </c>
    </row>
    <row r="26" spans="1:14" x14ac:dyDescent="0.35">
      <c r="A26" s="4"/>
      <c r="B26" s="5"/>
      <c r="C26" s="5"/>
      <c r="D26" s="5"/>
      <c r="E26" s="5"/>
      <c r="F26" s="5"/>
      <c r="G26" s="5"/>
      <c r="H26" s="5"/>
      <c r="I26" s="5"/>
      <c r="J26" s="5"/>
      <c r="M26" s="6"/>
      <c r="N26" s="6"/>
    </row>
    <row r="27" spans="1:14" x14ac:dyDescent="0.35">
      <c r="A27" s="4" t="s">
        <v>14</v>
      </c>
    </row>
    <row r="28" spans="1:14" x14ac:dyDescent="0.35">
      <c r="A28" s="1" t="s">
        <v>15</v>
      </c>
      <c r="B28" s="1" t="s">
        <v>5</v>
      </c>
      <c r="C28" s="1" t="s">
        <v>6</v>
      </c>
      <c r="D28" s="1" t="s">
        <v>7</v>
      </c>
      <c r="E28" s="1" t="s">
        <v>8</v>
      </c>
      <c r="F28" s="1" t="s">
        <v>9</v>
      </c>
      <c r="G28" s="1" t="s">
        <v>10</v>
      </c>
      <c r="H28" s="1" t="s">
        <v>11</v>
      </c>
      <c r="I28" s="1" t="s">
        <v>12</v>
      </c>
      <c r="J28" s="1" t="s">
        <v>13</v>
      </c>
    </row>
    <row r="29" spans="1:14" x14ac:dyDescent="0.35">
      <c r="A29" t="s">
        <v>2</v>
      </c>
      <c r="B29" s="2"/>
      <c r="C29" s="2"/>
      <c r="D29" s="2"/>
      <c r="E29" s="2"/>
      <c r="F29" s="2"/>
      <c r="G29" s="2"/>
      <c r="H29" s="2">
        <v>12904516.340000004</v>
      </c>
      <c r="I29" s="2">
        <v>11899518.879999997</v>
      </c>
      <c r="J29" s="2">
        <f>SUM(B29:I29)</f>
        <v>24804035.219999999</v>
      </c>
    </row>
    <row r="30" spans="1:14" x14ac:dyDescent="0.35">
      <c r="A30" t="s">
        <v>3</v>
      </c>
      <c r="B30" s="2"/>
      <c r="C30" s="2"/>
      <c r="D30" s="2"/>
      <c r="E30" s="2"/>
      <c r="F30" s="2"/>
      <c r="G30" s="2"/>
      <c r="H30" s="2">
        <v>137627.04</v>
      </c>
      <c r="I30" s="2">
        <v>4219085.54</v>
      </c>
      <c r="J30" s="2">
        <f t="shared" ref="J30:J31" si="6">SUM(B30:I30)</f>
        <v>4356712.58</v>
      </c>
    </row>
    <row r="31" spans="1:14" x14ac:dyDescent="0.35">
      <c r="A31" t="s">
        <v>4</v>
      </c>
      <c r="B31" s="2">
        <v>1064203.4099999995</v>
      </c>
      <c r="C31" s="2">
        <v>32630.100000000006</v>
      </c>
      <c r="D31" s="2">
        <v>225209.75</v>
      </c>
      <c r="E31" s="2">
        <v>140166.68000000002</v>
      </c>
      <c r="F31" s="2">
        <v>64232.09</v>
      </c>
      <c r="G31" s="2">
        <v>94752.060000000012</v>
      </c>
      <c r="H31" s="2">
        <v>126525.53</v>
      </c>
      <c r="I31" s="2">
        <v>1981326.41</v>
      </c>
      <c r="J31" s="2">
        <f t="shared" si="6"/>
        <v>3729046.0299999993</v>
      </c>
    </row>
    <row r="32" spans="1:14" x14ac:dyDescent="0.35">
      <c r="A32" s="1" t="s">
        <v>13</v>
      </c>
      <c r="B32" s="3">
        <f>SUM(B29:B31)</f>
        <v>1064203.4099999995</v>
      </c>
      <c r="C32" s="3">
        <f t="shared" ref="C32" si="7">SUM(C29:C31)</f>
        <v>32630.100000000006</v>
      </c>
      <c r="D32" s="3">
        <f t="shared" ref="D32" si="8">SUM(D29:D31)</f>
        <v>225209.75</v>
      </c>
      <c r="E32" s="3">
        <f t="shared" ref="E32" si="9">SUM(E29:E31)</f>
        <v>140166.68000000002</v>
      </c>
      <c r="F32" s="3">
        <f t="shared" ref="F32" si="10">SUM(F29:F31)</f>
        <v>64232.09</v>
      </c>
      <c r="G32" s="3">
        <f t="shared" ref="G32" si="11">SUM(G29:G31)</f>
        <v>94752.060000000012</v>
      </c>
      <c r="H32" s="3">
        <f t="shared" ref="H32" si="12">SUM(H29:H31)</f>
        <v>13168668.910000002</v>
      </c>
      <c r="I32" s="3">
        <f t="shared" ref="I32" si="13">SUM(I29:I31)</f>
        <v>18099930.829999998</v>
      </c>
      <c r="J32" s="3">
        <f t="shared" ref="J32" si="14">SUM(J29:J31)</f>
        <v>32889793.829999998</v>
      </c>
      <c r="L32" s="2"/>
    </row>
    <row r="33" spans="1:14" x14ac:dyDescent="0.35">
      <c r="A33" s="4"/>
      <c r="B33" s="5"/>
      <c r="C33" s="5"/>
      <c r="D33" s="5"/>
      <c r="E33" s="5"/>
      <c r="F33" s="5"/>
      <c r="G33" s="5"/>
      <c r="H33" s="5"/>
      <c r="I33" s="5"/>
      <c r="J33" s="5"/>
      <c r="M33" s="6"/>
      <c r="N33" s="6"/>
    </row>
    <row r="34" spans="1:14" x14ac:dyDescent="0.35">
      <c r="A34" s="4" t="s">
        <v>16</v>
      </c>
    </row>
    <row r="35" spans="1:14" x14ac:dyDescent="0.35">
      <c r="A35" s="1" t="s">
        <v>17</v>
      </c>
      <c r="B35" s="1" t="s">
        <v>5</v>
      </c>
      <c r="C35" s="1" t="s">
        <v>6</v>
      </c>
      <c r="D35" s="1" t="s">
        <v>7</v>
      </c>
      <c r="E35" s="1" t="s">
        <v>8</v>
      </c>
      <c r="F35" s="1" t="s">
        <v>9</v>
      </c>
      <c r="G35" s="1" t="s">
        <v>10</v>
      </c>
      <c r="H35" s="1" t="s">
        <v>11</v>
      </c>
      <c r="I35" s="1" t="s">
        <v>12</v>
      </c>
      <c r="J35" s="1" t="s">
        <v>13</v>
      </c>
    </row>
    <row r="36" spans="1:14" x14ac:dyDescent="0.35">
      <c r="A36" t="s">
        <v>2</v>
      </c>
      <c r="B36" s="2"/>
      <c r="C36" s="2"/>
      <c r="D36" s="2"/>
      <c r="E36" s="2"/>
      <c r="F36" s="2"/>
      <c r="G36" s="2"/>
      <c r="H36" s="2">
        <v>10433859.520000007</v>
      </c>
      <c r="I36" s="2">
        <v>15478098.450000014</v>
      </c>
      <c r="J36" s="2">
        <f>SUM(B36:I36)</f>
        <v>25911957.970000021</v>
      </c>
    </row>
    <row r="37" spans="1:14" x14ac:dyDescent="0.35">
      <c r="A37" t="s">
        <v>3</v>
      </c>
      <c r="B37" s="2"/>
      <c r="C37" s="2"/>
      <c r="D37" s="2"/>
      <c r="E37" s="2"/>
      <c r="F37" s="2"/>
      <c r="G37" s="2"/>
      <c r="H37" s="2">
        <v>428364.66000000009</v>
      </c>
      <c r="I37" s="2">
        <v>4375593.12</v>
      </c>
      <c r="J37" s="2">
        <f t="shared" ref="J37:J38" si="15">SUM(B37:I37)</f>
        <v>4803957.78</v>
      </c>
    </row>
    <row r="38" spans="1:14" x14ac:dyDescent="0.35">
      <c r="A38" t="s">
        <v>4</v>
      </c>
      <c r="B38" s="2">
        <v>1064203.4099999995</v>
      </c>
      <c r="C38" s="2">
        <v>39722.500000000007</v>
      </c>
      <c r="D38" s="2">
        <v>230575.67999999993</v>
      </c>
      <c r="E38" s="2">
        <v>102280.12</v>
      </c>
      <c r="F38" s="2">
        <v>48088.679999999993</v>
      </c>
      <c r="G38" s="2">
        <v>101433.81</v>
      </c>
      <c r="H38" s="2">
        <v>100463.48999999993</v>
      </c>
      <c r="I38" s="2">
        <v>2181022.2399999993</v>
      </c>
      <c r="J38" s="2">
        <f t="shared" si="15"/>
        <v>3867789.9299999988</v>
      </c>
    </row>
    <row r="39" spans="1:14" x14ac:dyDescent="0.35">
      <c r="A39" s="1" t="s">
        <v>13</v>
      </c>
      <c r="B39" s="3">
        <f>SUM(B36:B38)</f>
        <v>1064203.4099999995</v>
      </c>
      <c r="C39" s="3">
        <f t="shared" ref="C39" si="16">SUM(C36:C38)</f>
        <v>39722.500000000007</v>
      </c>
      <c r="D39" s="3">
        <f t="shared" ref="D39" si="17">SUM(D36:D38)</f>
        <v>230575.67999999993</v>
      </c>
      <c r="E39" s="3">
        <f t="shared" ref="E39" si="18">SUM(E36:E38)</f>
        <v>102280.12</v>
      </c>
      <c r="F39" s="3">
        <f t="shared" ref="F39" si="19">SUM(F36:F38)</f>
        <v>48088.679999999993</v>
      </c>
      <c r="G39" s="3">
        <f t="shared" ref="G39" si="20">SUM(G36:G38)</f>
        <v>101433.81</v>
      </c>
      <c r="H39" s="3">
        <f t="shared" ref="H39" si="21">SUM(H36:H38)</f>
        <v>10962687.670000007</v>
      </c>
      <c r="I39" s="3">
        <f t="shared" ref="I39" si="22">SUM(I36:I38)</f>
        <v>22034713.810000014</v>
      </c>
      <c r="J39" s="3">
        <f t="shared" ref="J39" si="23">SUM(J36:J38)</f>
        <v>34583705.680000022</v>
      </c>
      <c r="L39" s="7"/>
    </row>
    <row r="40" spans="1:14" x14ac:dyDescent="0.35">
      <c r="A40" s="4"/>
      <c r="B40" s="5"/>
      <c r="C40" s="5"/>
      <c r="D40" s="5"/>
      <c r="E40" s="5"/>
      <c r="F40" s="5"/>
      <c r="G40" s="5"/>
      <c r="H40" s="5"/>
      <c r="I40" s="5"/>
      <c r="J40" s="5"/>
      <c r="M40" s="6"/>
      <c r="N40" s="6"/>
    </row>
    <row r="41" spans="1:14" x14ac:dyDescent="0.35">
      <c r="A41" s="4" t="s">
        <v>18</v>
      </c>
    </row>
    <row r="42" spans="1:14" x14ac:dyDescent="0.35">
      <c r="A42" s="1" t="s">
        <v>19</v>
      </c>
      <c r="B42" s="1" t="s">
        <v>5</v>
      </c>
      <c r="C42" s="1" t="s">
        <v>6</v>
      </c>
      <c r="D42" s="1" t="s">
        <v>7</v>
      </c>
      <c r="E42" s="1" t="s">
        <v>8</v>
      </c>
      <c r="F42" s="1" t="s">
        <v>9</v>
      </c>
      <c r="G42" s="1" t="s">
        <v>10</v>
      </c>
      <c r="H42" s="1" t="s">
        <v>11</v>
      </c>
      <c r="I42" s="1" t="s">
        <v>12</v>
      </c>
      <c r="J42" s="1" t="s">
        <v>13</v>
      </c>
    </row>
    <row r="43" spans="1:14" x14ac:dyDescent="0.35">
      <c r="A43" t="s">
        <v>2</v>
      </c>
      <c r="B43" s="2"/>
      <c r="C43" s="2"/>
      <c r="D43" s="2"/>
      <c r="E43" s="2"/>
      <c r="F43" s="2"/>
      <c r="G43" s="2"/>
      <c r="H43" s="2">
        <v>13420403.820000006</v>
      </c>
      <c r="I43" s="2">
        <v>11825328.109999992</v>
      </c>
      <c r="J43" s="2">
        <f>SUM(B43:I43)</f>
        <v>25245731.93</v>
      </c>
    </row>
    <row r="44" spans="1:14" x14ac:dyDescent="0.35">
      <c r="A44" t="s">
        <v>3</v>
      </c>
      <c r="B44" s="2"/>
      <c r="C44" s="2"/>
      <c r="D44" s="2"/>
      <c r="E44" s="2"/>
      <c r="F44" s="2"/>
      <c r="G44" s="2"/>
      <c r="H44" s="2">
        <v>783210.54</v>
      </c>
      <c r="I44" s="2">
        <v>4561336.97</v>
      </c>
      <c r="J44" s="2">
        <f t="shared" ref="J44:J45" si="24">SUM(B44:I44)</f>
        <v>5344547.51</v>
      </c>
    </row>
    <row r="45" spans="1:14" x14ac:dyDescent="0.35">
      <c r="A45" t="s">
        <v>4</v>
      </c>
      <c r="B45" s="2">
        <v>2476892.4300000002</v>
      </c>
      <c r="C45" s="2">
        <v>126637.6</v>
      </c>
      <c r="D45" s="2">
        <v>580474.37999999989</v>
      </c>
      <c r="E45" s="2">
        <v>113125.76000000001</v>
      </c>
      <c r="F45" s="2">
        <v>158507.64000000001</v>
      </c>
      <c r="G45" s="2">
        <v>108065.29000000004</v>
      </c>
      <c r="H45" s="2">
        <v>268757.18000000005</v>
      </c>
      <c r="I45" s="2">
        <v>60555.729999999981</v>
      </c>
      <c r="J45" s="2">
        <f t="shared" si="24"/>
        <v>3893016.0100000002</v>
      </c>
    </row>
    <row r="46" spans="1:14" x14ac:dyDescent="0.35">
      <c r="A46" s="1" t="s">
        <v>13</v>
      </c>
      <c r="B46" s="3">
        <f>SUM(B43:B45)</f>
        <v>2476892.4300000002</v>
      </c>
      <c r="C46" s="3">
        <f t="shared" ref="C46" si="25">SUM(C43:C45)</f>
        <v>126637.6</v>
      </c>
      <c r="D46" s="3">
        <f t="shared" ref="D46" si="26">SUM(D43:D45)</f>
        <v>580474.37999999989</v>
      </c>
      <c r="E46" s="3">
        <f t="shared" ref="E46" si="27">SUM(E43:E45)</f>
        <v>113125.76000000001</v>
      </c>
      <c r="F46" s="3">
        <f t="shared" ref="F46" si="28">SUM(F43:F45)</f>
        <v>158507.64000000001</v>
      </c>
      <c r="G46" s="3">
        <f t="shared" ref="G46" si="29">SUM(G43:G45)</f>
        <v>108065.29000000004</v>
      </c>
      <c r="H46" s="3">
        <f t="shared" ref="H46" si="30">SUM(H43:H45)</f>
        <v>14472371.540000007</v>
      </c>
      <c r="I46" s="3">
        <f t="shared" ref="I46" si="31">SUM(I43:I45)</f>
        <v>16447220.809999991</v>
      </c>
      <c r="J46" s="3">
        <f t="shared" ref="J46" si="32">SUM(J43:J45)</f>
        <v>34483295.449999996</v>
      </c>
      <c r="L46" s="7"/>
    </row>
    <row r="47" spans="1:14" x14ac:dyDescent="0.35">
      <c r="J47" s="7"/>
    </row>
    <row r="48" spans="1:14" x14ac:dyDescent="0.35">
      <c r="A48" s="4" t="s">
        <v>20</v>
      </c>
    </row>
    <row r="49" spans="1:12" x14ac:dyDescent="0.35">
      <c r="A49" s="1" t="s">
        <v>21</v>
      </c>
      <c r="B49" s="1" t="s">
        <v>5</v>
      </c>
      <c r="C49" s="1" t="s">
        <v>6</v>
      </c>
      <c r="D49" s="1" t="s">
        <v>7</v>
      </c>
      <c r="E49" s="1" t="s">
        <v>8</v>
      </c>
      <c r="F49" s="1" t="s">
        <v>9</v>
      </c>
      <c r="G49" s="1" t="s">
        <v>10</v>
      </c>
      <c r="H49" s="1" t="s">
        <v>11</v>
      </c>
      <c r="I49" s="1" t="s">
        <v>12</v>
      </c>
      <c r="J49" s="1" t="s">
        <v>13</v>
      </c>
    </row>
    <row r="50" spans="1:12" x14ac:dyDescent="0.35">
      <c r="A50" t="s">
        <v>2</v>
      </c>
      <c r="B50" s="2"/>
      <c r="C50" s="2"/>
      <c r="D50" s="2"/>
      <c r="E50" s="2"/>
      <c r="F50" s="2"/>
      <c r="G50" s="2"/>
      <c r="H50" s="2">
        <v>15760047.74000001</v>
      </c>
      <c r="I50" s="2">
        <v>14745931.679999992</v>
      </c>
      <c r="J50" s="2">
        <f>SUM(B50:I50)</f>
        <v>30505979.420000002</v>
      </c>
    </row>
    <row r="51" spans="1:12" x14ac:dyDescent="0.35">
      <c r="A51" t="s">
        <v>3</v>
      </c>
      <c r="B51" s="2"/>
      <c r="C51" s="2"/>
      <c r="D51" s="2"/>
      <c r="E51" s="2"/>
      <c r="F51" s="2"/>
      <c r="G51" s="2"/>
      <c r="H51" s="2">
        <v>794198.7699999999</v>
      </c>
      <c r="I51" s="2">
        <v>4532579.8000000007</v>
      </c>
      <c r="J51" s="2">
        <f t="shared" ref="J51:J52" si="33">SUM(B51:I51)</f>
        <v>5326778.57</v>
      </c>
    </row>
    <row r="52" spans="1:12" x14ac:dyDescent="0.35">
      <c r="A52" t="s">
        <v>4</v>
      </c>
      <c r="B52" s="2">
        <v>2561473.9299999978</v>
      </c>
      <c r="C52" s="2">
        <v>48062.400000000001</v>
      </c>
      <c r="D52" s="2">
        <v>594902.12</v>
      </c>
      <c r="E52" s="2">
        <v>214642.55000000005</v>
      </c>
      <c r="F52" s="2">
        <v>65383.29</v>
      </c>
      <c r="G52" s="2">
        <v>131687.94</v>
      </c>
      <c r="H52" s="2">
        <v>268295.81</v>
      </c>
      <c r="I52" s="2">
        <v>160529.2099999999</v>
      </c>
      <c r="J52" s="2">
        <f t="shared" si="33"/>
        <v>4044977.2499999981</v>
      </c>
    </row>
    <row r="53" spans="1:12" x14ac:dyDescent="0.35">
      <c r="A53" s="1" t="s">
        <v>13</v>
      </c>
      <c r="B53" s="3">
        <f>SUM(B50:B52)</f>
        <v>2561473.9299999978</v>
      </c>
      <c r="C53" s="3">
        <f t="shared" ref="C53:J53" si="34">SUM(C50:C52)</f>
        <v>48062.400000000001</v>
      </c>
      <c r="D53" s="3">
        <f t="shared" si="34"/>
        <v>594902.12</v>
      </c>
      <c r="E53" s="3">
        <f t="shared" si="34"/>
        <v>214642.55000000005</v>
      </c>
      <c r="F53" s="3">
        <f t="shared" si="34"/>
        <v>65383.29</v>
      </c>
      <c r="G53" s="3">
        <f t="shared" si="34"/>
        <v>131687.94</v>
      </c>
      <c r="H53" s="3">
        <f t="shared" si="34"/>
        <v>16822542.320000008</v>
      </c>
      <c r="I53" s="3">
        <f t="shared" si="34"/>
        <v>19439040.689999994</v>
      </c>
      <c r="J53" s="3">
        <f t="shared" si="34"/>
        <v>39877735.240000002</v>
      </c>
      <c r="L53" s="7"/>
    </row>
    <row r="55" spans="1:12" x14ac:dyDescent="0.35">
      <c r="A55" s="4" t="s">
        <v>22</v>
      </c>
    </row>
    <row r="56" spans="1:12" x14ac:dyDescent="0.35">
      <c r="A56" s="1" t="s">
        <v>23</v>
      </c>
      <c r="B56" s="1" t="s">
        <v>5</v>
      </c>
      <c r="C56" s="1" t="s">
        <v>6</v>
      </c>
      <c r="D56" s="1" t="s">
        <v>7</v>
      </c>
      <c r="E56" s="1" t="s">
        <v>8</v>
      </c>
      <c r="F56" s="1" t="s">
        <v>9</v>
      </c>
      <c r="G56" s="1" t="s">
        <v>10</v>
      </c>
      <c r="H56" s="1" t="s">
        <v>11</v>
      </c>
      <c r="I56" s="1" t="s">
        <v>12</v>
      </c>
      <c r="J56" s="1" t="s">
        <v>13</v>
      </c>
    </row>
    <row r="57" spans="1:12" x14ac:dyDescent="0.35">
      <c r="A57" t="s">
        <v>2</v>
      </c>
      <c r="B57" s="2"/>
      <c r="C57" s="2"/>
      <c r="D57" s="2"/>
      <c r="E57" s="2"/>
      <c r="F57" s="2"/>
      <c r="G57" s="2"/>
      <c r="H57" s="2">
        <v>18042655.230000004</v>
      </c>
      <c r="I57" s="2">
        <v>15335952.080000009</v>
      </c>
      <c r="J57" s="2">
        <f>SUM(B57:I57)</f>
        <v>33378607.310000014</v>
      </c>
    </row>
    <row r="58" spans="1:12" x14ac:dyDescent="0.35">
      <c r="A58" t="s">
        <v>3</v>
      </c>
      <c r="B58" s="2"/>
      <c r="C58" s="2"/>
      <c r="D58" s="2"/>
      <c r="E58" s="2"/>
      <c r="F58" s="2"/>
      <c r="G58" s="2"/>
      <c r="H58" s="2">
        <v>452556.68</v>
      </c>
      <c r="I58" s="2">
        <v>8511696.8900000006</v>
      </c>
      <c r="J58" s="2">
        <f t="shared" ref="J58:J59" si="35">SUM(B58:I58)</f>
        <v>8964253.5700000003</v>
      </c>
    </row>
    <row r="59" spans="1:12" x14ac:dyDescent="0.35">
      <c r="A59" t="s">
        <v>4</v>
      </c>
      <c r="B59" s="2">
        <v>2562325.9299999978</v>
      </c>
      <c r="C59" s="2">
        <v>52907.260000000009</v>
      </c>
      <c r="D59" s="2">
        <v>663246.16999999981</v>
      </c>
      <c r="E59" s="2">
        <v>177158.45</v>
      </c>
      <c r="F59" s="2">
        <v>66468.09</v>
      </c>
      <c r="G59" s="2">
        <v>103261.03999999994</v>
      </c>
      <c r="H59" s="2">
        <v>370736.52000000008</v>
      </c>
      <c r="I59" s="2">
        <v>108430.39999999999</v>
      </c>
      <c r="J59" s="2">
        <f t="shared" si="35"/>
        <v>4104533.8599999975</v>
      </c>
    </row>
    <row r="60" spans="1:12" x14ac:dyDescent="0.35">
      <c r="A60" s="1" t="s">
        <v>13</v>
      </c>
      <c r="B60" s="3">
        <f>SUM(B57:B59)</f>
        <v>2562325.9299999978</v>
      </c>
      <c r="C60" s="3">
        <f t="shared" ref="C60:J60" si="36">SUM(C57:C59)</f>
        <v>52907.260000000009</v>
      </c>
      <c r="D60" s="3">
        <f t="shared" si="36"/>
        <v>663246.16999999981</v>
      </c>
      <c r="E60" s="3">
        <f t="shared" si="36"/>
        <v>177158.45</v>
      </c>
      <c r="F60" s="3">
        <f t="shared" si="36"/>
        <v>66468.09</v>
      </c>
      <c r="G60" s="3">
        <f t="shared" si="36"/>
        <v>103261.03999999994</v>
      </c>
      <c r="H60" s="3">
        <f t="shared" si="36"/>
        <v>18865948.430000003</v>
      </c>
      <c r="I60" s="3">
        <f t="shared" si="36"/>
        <v>23956079.370000008</v>
      </c>
      <c r="J60" s="3">
        <f t="shared" si="36"/>
        <v>46447394.74000001</v>
      </c>
    </row>
    <row r="62" spans="1:12" x14ac:dyDescent="0.35">
      <c r="A62" s="4" t="s">
        <v>26</v>
      </c>
    </row>
    <row r="63" spans="1:12" x14ac:dyDescent="0.35">
      <c r="A63" s="1" t="s">
        <v>24</v>
      </c>
      <c r="B63" s="1" t="s">
        <v>5</v>
      </c>
      <c r="C63" s="1" t="s">
        <v>6</v>
      </c>
      <c r="D63" s="1" t="s">
        <v>7</v>
      </c>
      <c r="E63" s="1" t="s">
        <v>8</v>
      </c>
      <c r="F63" s="1" t="s">
        <v>9</v>
      </c>
      <c r="G63" s="1" t="s">
        <v>10</v>
      </c>
      <c r="H63" s="1" t="s">
        <v>11</v>
      </c>
      <c r="I63" s="1" t="s">
        <v>12</v>
      </c>
      <c r="J63" s="1" t="s">
        <v>13</v>
      </c>
    </row>
    <row r="64" spans="1:12" x14ac:dyDescent="0.35">
      <c r="A64" t="s">
        <v>2</v>
      </c>
      <c r="B64" s="2"/>
      <c r="C64" s="2"/>
      <c r="D64" s="2"/>
      <c r="E64" s="2"/>
      <c r="F64" s="2"/>
      <c r="G64" s="2">
        <v>3506868.6399999987</v>
      </c>
      <c r="H64" s="2">
        <v>15897795.860000003</v>
      </c>
      <c r="I64" s="2">
        <v>14388855.029999964</v>
      </c>
      <c r="J64" s="2">
        <f>SUM(B64:I64)</f>
        <v>33793519.529999964</v>
      </c>
    </row>
    <row r="65" spans="1:10" x14ac:dyDescent="0.35">
      <c r="A65" t="s">
        <v>3</v>
      </c>
      <c r="B65" s="2"/>
      <c r="C65" s="2"/>
      <c r="D65" s="2"/>
      <c r="E65" s="2"/>
      <c r="F65" s="2"/>
      <c r="G65" s="2">
        <v>59829.01</v>
      </c>
      <c r="H65" s="2">
        <v>624642.99</v>
      </c>
      <c r="I65" s="2">
        <v>5325107.1199999992</v>
      </c>
      <c r="J65" s="2">
        <f t="shared" ref="J65:J66" si="37">SUM(B65:I65)</f>
        <v>6009579.1199999992</v>
      </c>
    </row>
    <row r="66" spans="1:10" x14ac:dyDescent="0.35">
      <c r="A66" t="s">
        <v>4</v>
      </c>
      <c r="B66" s="2">
        <v>2574868.1699999976</v>
      </c>
      <c r="C66" s="2">
        <v>48755.990000000005</v>
      </c>
      <c r="D66" s="2">
        <v>661297.76999999979</v>
      </c>
      <c r="E66" s="2">
        <v>192526.58000000005</v>
      </c>
      <c r="F66" s="2">
        <v>71645.809999999983</v>
      </c>
      <c r="G66" s="2">
        <v>256239.2</v>
      </c>
      <c r="H66" s="2">
        <v>174677.58999999997</v>
      </c>
      <c r="I66" s="2">
        <v>122158.90999999996</v>
      </c>
      <c r="J66" s="2">
        <f t="shared" si="37"/>
        <v>4102170.0199999982</v>
      </c>
    </row>
    <row r="67" spans="1:10" x14ac:dyDescent="0.35">
      <c r="A67" s="1" t="s">
        <v>13</v>
      </c>
      <c r="B67" s="3">
        <f>SUM(B64:B66)</f>
        <v>2574868.1699999976</v>
      </c>
      <c r="C67" s="3">
        <f t="shared" ref="C67:J67" si="38">SUM(C64:C66)</f>
        <v>48755.990000000005</v>
      </c>
      <c r="D67" s="3">
        <f t="shared" si="38"/>
        <v>661297.76999999979</v>
      </c>
      <c r="E67" s="3">
        <f t="shared" si="38"/>
        <v>192526.58000000005</v>
      </c>
      <c r="F67" s="3">
        <f t="shared" si="38"/>
        <v>71645.809999999983</v>
      </c>
      <c r="G67" s="3">
        <f t="shared" si="38"/>
        <v>3822936.8499999987</v>
      </c>
      <c r="H67" s="3">
        <f t="shared" si="38"/>
        <v>16697116.440000003</v>
      </c>
      <c r="I67" s="3">
        <f t="shared" si="38"/>
        <v>19836121.059999961</v>
      </c>
      <c r="J67" s="3">
        <f t="shared" si="38"/>
        <v>43905268.669999957</v>
      </c>
    </row>
    <row r="69" spans="1:10" x14ac:dyDescent="0.35">
      <c r="A69" s="4" t="s">
        <v>25</v>
      </c>
    </row>
    <row r="70" spans="1:10" x14ac:dyDescent="0.35">
      <c r="A70" s="1" t="s">
        <v>27</v>
      </c>
      <c r="B70" s="1" t="s">
        <v>5</v>
      </c>
      <c r="C70" s="1" t="s">
        <v>6</v>
      </c>
      <c r="D70" s="1" t="s">
        <v>7</v>
      </c>
      <c r="E70" s="1" t="s">
        <v>8</v>
      </c>
      <c r="F70" s="1" t="s">
        <v>9</v>
      </c>
      <c r="G70" s="1" t="s">
        <v>10</v>
      </c>
      <c r="H70" s="1" t="s">
        <v>11</v>
      </c>
      <c r="I70" s="1" t="s">
        <v>12</v>
      </c>
      <c r="J70" s="1" t="s">
        <v>13</v>
      </c>
    </row>
    <row r="71" spans="1:10" x14ac:dyDescent="0.35">
      <c r="A71" t="s">
        <v>2</v>
      </c>
      <c r="B71" s="2"/>
      <c r="C71" s="2"/>
      <c r="D71" s="2"/>
      <c r="E71" s="2"/>
      <c r="F71" s="2"/>
      <c r="G71" s="2">
        <v>5780880.8500000052</v>
      </c>
      <c r="H71" s="2">
        <v>11594493.959999971</v>
      </c>
      <c r="I71" s="2">
        <v>14869731.810000006</v>
      </c>
      <c r="J71" s="2">
        <f>SUM(B71:I71)</f>
        <v>32245106.619999982</v>
      </c>
    </row>
    <row r="72" spans="1:10" x14ac:dyDescent="0.35">
      <c r="A72" t="s">
        <v>3</v>
      </c>
      <c r="B72" s="2"/>
      <c r="C72" s="2"/>
      <c r="D72" s="2"/>
      <c r="E72" s="2"/>
      <c r="F72" s="2"/>
      <c r="G72" s="2">
        <v>133136.21000000002</v>
      </c>
      <c r="H72" s="2">
        <v>517311.14999999997</v>
      </c>
      <c r="I72" s="2">
        <v>5485056.1099999985</v>
      </c>
      <c r="J72" s="2">
        <f t="shared" ref="J72:J73" si="39">SUM(B72:I72)</f>
        <v>6135503.4699999988</v>
      </c>
    </row>
    <row r="73" spans="1:10" x14ac:dyDescent="0.35">
      <c r="A73" t="s">
        <v>4</v>
      </c>
      <c r="B73" s="2">
        <v>2588217.9299999969</v>
      </c>
      <c r="C73" s="2">
        <v>418506.74999999994</v>
      </c>
      <c r="D73" s="2">
        <v>297888.33</v>
      </c>
      <c r="E73" s="2">
        <v>199339.51000000004</v>
      </c>
      <c r="F73" s="2">
        <v>56511.180000000015</v>
      </c>
      <c r="G73" s="2">
        <v>243298.24999999997</v>
      </c>
      <c r="H73" s="2">
        <v>163214.65000000005</v>
      </c>
      <c r="I73" s="2">
        <v>828728.95000000007</v>
      </c>
      <c r="J73" s="2">
        <f t="shared" si="39"/>
        <v>4795705.549999997</v>
      </c>
    </row>
    <row r="74" spans="1:10" x14ac:dyDescent="0.35">
      <c r="A74" s="1" t="s">
        <v>13</v>
      </c>
      <c r="B74" s="3">
        <f>SUM(B71:B73)</f>
        <v>2588217.9299999969</v>
      </c>
      <c r="C74" s="3">
        <f t="shared" ref="C74:J74" si="40">SUM(C71:C73)</f>
        <v>418506.74999999994</v>
      </c>
      <c r="D74" s="3">
        <f t="shared" si="40"/>
        <v>297888.33</v>
      </c>
      <c r="E74" s="3">
        <f t="shared" si="40"/>
        <v>199339.51000000004</v>
      </c>
      <c r="F74" s="3">
        <f t="shared" si="40"/>
        <v>56511.180000000015</v>
      </c>
      <c r="G74" s="3">
        <f t="shared" si="40"/>
        <v>6157315.3100000052</v>
      </c>
      <c r="H74" s="3">
        <f t="shared" si="40"/>
        <v>12275019.759999972</v>
      </c>
      <c r="I74" s="3">
        <f t="shared" si="40"/>
        <v>21183516.870000005</v>
      </c>
      <c r="J74" s="3">
        <f t="shared" si="40"/>
        <v>43176315.639999978</v>
      </c>
    </row>
    <row r="76" spans="1:10" x14ac:dyDescent="0.35">
      <c r="A76" s="4" t="s">
        <v>28</v>
      </c>
    </row>
    <row r="77" spans="1:10" x14ac:dyDescent="0.35">
      <c r="A77" s="1" t="s">
        <v>29</v>
      </c>
      <c r="B77" s="1" t="s">
        <v>5</v>
      </c>
      <c r="C77" s="1" t="s">
        <v>6</v>
      </c>
      <c r="D77" s="1" t="s">
        <v>7</v>
      </c>
      <c r="E77" s="1" t="s">
        <v>8</v>
      </c>
      <c r="F77" s="1" t="s">
        <v>9</v>
      </c>
      <c r="G77" s="1" t="s">
        <v>10</v>
      </c>
      <c r="H77" s="1" t="s">
        <v>11</v>
      </c>
      <c r="I77" s="1" t="s">
        <v>12</v>
      </c>
      <c r="J77" s="1" t="s">
        <v>13</v>
      </c>
    </row>
    <row r="78" spans="1:10" x14ac:dyDescent="0.35">
      <c r="A78" t="s">
        <v>2</v>
      </c>
      <c r="B78" s="2"/>
      <c r="C78" s="2"/>
      <c r="D78" s="2"/>
      <c r="E78" s="2"/>
      <c r="F78" s="2"/>
      <c r="G78" s="2">
        <v>3881292.3599999975</v>
      </c>
      <c r="H78" s="2">
        <v>13158066.439999979</v>
      </c>
      <c r="I78" s="2">
        <v>15189583.670000002</v>
      </c>
      <c r="J78" s="2">
        <f>SUM(B78:I78)</f>
        <v>32228942.469999976</v>
      </c>
    </row>
    <row r="79" spans="1:10" x14ac:dyDescent="0.35">
      <c r="A79" t="s">
        <v>3</v>
      </c>
      <c r="B79" s="2"/>
      <c r="C79" s="2"/>
      <c r="D79" s="2"/>
      <c r="E79" s="2"/>
      <c r="F79" s="2"/>
      <c r="G79" s="2">
        <v>364365.81000000006</v>
      </c>
      <c r="H79" s="2">
        <v>824838.67</v>
      </c>
      <c r="I79" s="2">
        <v>3426532.8</v>
      </c>
      <c r="J79" s="2">
        <f t="shared" ref="J79:J80" si="41">SUM(B79:I79)</f>
        <v>4615737.2799999993</v>
      </c>
    </row>
    <row r="80" spans="1:10" x14ac:dyDescent="0.35">
      <c r="A80" t="s">
        <v>4</v>
      </c>
      <c r="B80" s="2">
        <v>2593369.9299999969</v>
      </c>
      <c r="C80" s="2">
        <v>583211.67999999993</v>
      </c>
      <c r="D80" s="2">
        <v>226691.90000000005</v>
      </c>
      <c r="E80" s="2">
        <v>82916.23</v>
      </c>
      <c r="F80" s="2">
        <v>54099.060000000005</v>
      </c>
      <c r="G80" s="2">
        <v>364603.36000000016</v>
      </c>
      <c r="H80" s="2">
        <v>26304.07</v>
      </c>
      <c r="I80" s="2">
        <v>839870.35</v>
      </c>
      <c r="J80" s="2">
        <f t="shared" si="41"/>
        <v>4771066.5799999963</v>
      </c>
    </row>
    <row r="81" spans="1:14" x14ac:dyDescent="0.35">
      <c r="A81" s="1" t="s">
        <v>13</v>
      </c>
      <c r="B81" s="3">
        <f>SUM(B78:B80)</f>
        <v>2593369.9299999969</v>
      </c>
      <c r="C81" s="3">
        <f t="shared" ref="C81:J81" si="42">SUM(C78:C80)</f>
        <v>583211.67999999993</v>
      </c>
      <c r="D81" s="3">
        <f t="shared" si="42"/>
        <v>226691.90000000005</v>
      </c>
      <c r="E81" s="3">
        <f t="shared" si="42"/>
        <v>82916.23</v>
      </c>
      <c r="F81" s="3">
        <f t="shared" si="42"/>
        <v>54099.060000000005</v>
      </c>
      <c r="G81" s="3">
        <f t="shared" si="42"/>
        <v>4610261.5299999984</v>
      </c>
      <c r="H81" s="3">
        <f t="shared" si="42"/>
        <v>14009209.179999979</v>
      </c>
      <c r="I81" s="3">
        <f t="shared" si="42"/>
        <v>19455986.820000004</v>
      </c>
      <c r="J81" s="3">
        <f t="shared" si="42"/>
        <v>41615746.329999976</v>
      </c>
    </row>
    <row r="82" spans="1:14" x14ac:dyDescent="0.35">
      <c r="B82" s="7">
        <f t="shared" ref="B82:I82" si="43">+B81-B74</f>
        <v>5152</v>
      </c>
      <c r="C82" s="7">
        <f t="shared" si="43"/>
        <v>164704.93</v>
      </c>
      <c r="D82" s="7">
        <f t="shared" si="43"/>
        <v>-71196.429999999964</v>
      </c>
      <c r="E82" s="7">
        <f t="shared" si="43"/>
        <v>-116423.28000000004</v>
      </c>
      <c r="F82" s="7">
        <f t="shared" si="43"/>
        <v>-2412.1200000000099</v>
      </c>
      <c r="G82" s="7">
        <f t="shared" si="43"/>
        <v>-1547053.7800000068</v>
      </c>
      <c r="H82" s="7">
        <f t="shared" si="43"/>
        <v>1734189.4200000074</v>
      </c>
      <c r="I82" s="7">
        <f t="shared" si="43"/>
        <v>-1727530.0500000007</v>
      </c>
      <c r="J82" s="7">
        <f>+J81-J74</f>
        <v>-1560569.3100000024</v>
      </c>
    </row>
    <row r="83" spans="1:14" s="4" customFormat="1" hidden="1" x14ac:dyDescent="0.35">
      <c r="B83" s="9">
        <f t="shared" ref="B83:I83" si="44">+B82/B74</f>
        <v>1.9905588089330663E-3</v>
      </c>
      <c r="C83" s="9">
        <f t="shared" si="44"/>
        <v>0.39355381962178632</v>
      </c>
      <c r="D83" s="9">
        <f t="shared" si="44"/>
        <v>-0.23900375687761907</v>
      </c>
      <c r="E83" s="9">
        <f t="shared" si="44"/>
        <v>-0.58404518000470662</v>
      </c>
      <c r="F83" s="9">
        <f t="shared" si="44"/>
        <v>-4.2683943248044177E-2</v>
      </c>
      <c r="G83" s="9">
        <f t="shared" si="44"/>
        <v>-0.2512545975171126</v>
      </c>
      <c r="H83" s="9">
        <f t="shared" si="44"/>
        <v>0.14127793306297792</v>
      </c>
      <c r="I83" s="9">
        <f t="shared" si="44"/>
        <v>-8.1550672657500059E-2</v>
      </c>
      <c r="J83" s="9">
        <f>+J82/J74</f>
        <v>-3.6144105555737577E-2</v>
      </c>
      <c r="M83" s="10"/>
      <c r="N83" s="10"/>
    </row>
    <row r="84" spans="1:14" hidden="1" x14ac:dyDescent="0.35"/>
    <row r="85" spans="1:14" hidden="1" x14ac:dyDescent="0.35">
      <c r="B85" s="7">
        <f t="shared" ref="B85:I85" si="45">+B78-B71</f>
        <v>0</v>
      </c>
      <c r="C85" s="7">
        <f t="shared" si="45"/>
        <v>0</v>
      </c>
      <c r="D85" s="7">
        <f t="shared" si="45"/>
        <v>0</v>
      </c>
      <c r="E85" s="7">
        <f t="shared" si="45"/>
        <v>0</v>
      </c>
      <c r="F85" s="7">
        <f t="shared" si="45"/>
        <v>0</v>
      </c>
      <c r="G85" s="7">
        <f t="shared" si="45"/>
        <v>-1899588.4900000077</v>
      </c>
      <c r="H85" s="7">
        <f t="shared" si="45"/>
        <v>1563572.4800000079</v>
      </c>
      <c r="I85" s="7">
        <f t="shared" si="45"/>
        <v>319851.85999999568</v>
      </c>
      <c r="J85" s="7">
        <f>+J78-J71</f>
        <v>-16164.15000000596</v>
      </c>
    </row>
    <row r="86" spans="1:14" hidden="1" x14ac:dyDescent="0.35">
      <c r="B86" s="8"/>
      <c r="C86" s="8"/>
      <c r="D86" s="8"/>
      <c r="E86" s="8"/>
      <c r="F86" s="8"/>
      <c r="G86" s="11">
        <f t="shared" ref="G86:I86" si="46">+G85/G71</f>
        <v>-0.32859845052852216</v>
      </c>
      <c r="H86" s="11">
        <f t="shared" si="46"/>
        <v>0.13485474099984021</v>
      </c>
      <c r="I86" s="11">
        <f t="shared" si="46"/>
        <v>2.1510264212357407E-2</v>
      </c>
      <c r="J86" s="11">
        <f>+J85/J71</f>
        <v>-5.0129001558271073E-4</v>
      </c>
    </row>
    <row r="87" spans="1:14" hidden="1" x14ac:dyDescent="0.35"/>
    <row r="88" spans="1:14" hidden="1" x14ac:dyDescent="0.35"/>
    <row r="89" spans="1:14" hidden="1" x14ac:dyDescent="0.35">
      <c r="B89" s="7">
        <f>+B81-B19</f>
        <v>1536787.2399999977</v>
      </c>
      <c r="C89" s="7">
        <f>+C81-C19</f>
        <v>566912.46</v>
      </c>
      <c r="D89" s="7">
        <f>+D81-D19</f>
        <v>173784.64000000004</v>
      </c>
      <c r="E89" s="7">
        <f>+E81-E19</f>
        <v>-139886.88999999996</v>
      </c>
      <c r="F89" s="7">
        <f>+F81-F19</f>
        <v>-112650.16000000012</v>
      </c>
      <c r="G89" s="7">
        <f>+G81-G19</f>
        <v>4430365.5799999982</v>
      </c>
      <c r="H89" s="7">
        <f>+H81-H19</f>
        <v>-560670.54000002518</v>
      </c>
      <c r="I89" s="7">
        <f>+I81-I19</f>
        <v>-2061921.7099998929</v>
      </c>
      <c r="J89" s="7">
        <f>+J81-J19</f>
        <v>3832720.6200000718</v>
      </c>
    </row>
    <row r="90" spans="1:14" hidden="1" x14ac:dyDescent="0.35">
      <c r="A90" s="13" t="e">
        <f>+A906/A19</f>
        <v>#VALUE!</v>
      </c>
      <c r="B90" s="13">
        <f>+B89/B19</f>
        <v>1.4544883751597319</v>
      </c>
      <c r="C90" s="13">
        <f>+C89/C19</f>
        <v>34.781569915615584</v>
      </c>
      <c r="D90" s="13">
        <f>+D89/D19</f>
        <v>3.2847030823369043</v>
      </c>
      <c r="E90" s="13">
        <f>+E89/E19</f>
        <v>-0.62784978055962593</v>
      </c>
      <c r="F90" s="13">
        <f>+F89/F19</f>
        <v>-0.67556633848122372</v>
      </c>
      <c r="G90" s="13">
        <f>+G89/G19</f>
        <v>24.627378103842798</v>
      </c>
      <c r="H90" s="13">
        <f>+H89/H19</f>
        <v>-3.8481480339909425E-2</v>
      </c>
      <c r="I90" s="13">
        <f>+I89/I19</f>
        <v>-9.5823518680972053E-2</v>
      </c>
      <c r="J90" s="13">
        <f>+J89/J19</f>
        <v>0.10144027769024541</v>
      </c>
    </row>
    <row r="91" spans="1:14" hidden="1" x14ac:dyDescent="0.35"/>
    <row r="92" spans="1:14" hidden="1" x14ac:dyDescent="0.35"/>
    <row r="93" spans="1:14" hidden="1" x14ac:dyDescent="0.35"/>
  </sheetData>
  <pageMargins left="0.25" right="0.25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dividas_2024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Vaz</dc:creator>
  <cp:lastModifiedBy>Susana Cardoso</cp:lastModifiedBy>
  <cp:lastPrinted>2024-10-13T18:59:42Z</cp:lastPrinted>
  <dcterms:created xsi:type="dcterms:W3CDTF">2024-05-10T16:17:13Z</dcterms:created>
  <dcterms:modified xsi:type="dcterms:W3CDTF">2024-10-13T18:59:47Z</dcterms:modified>
</cp:coreProperties>
</file>